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24915" windowHeight="12840"/>
  </bookViews>
  <sheets>
    <sheet name="Feuil1" sheetId="1" r:id="rId1"/>
    <sheet name="Feuil2" sheetId="2" r:id="rId2"/>
    <sheet name="Feuil3" sheetId="3" r:id="rId3"/>
  </sheets>
  <calcPr calcId="144525"/>
</workbook>
</file>

<file path=xl/calcChain.xml><?xml version="1.0" encoding="utf-8"?>
<calcChain xmlns="http://schemas.openxmlformats.org/spreadsheetml/2006/main">
  <c r="C98" i="1" l="1"/>
  <c r="C99" i="1"/>
  <c r="C100" i="1"/>
  <c r="C97" i="1"/>
  <c r="D100" i="1" l="1"/>
  <c r="E100" i="1"/>
  <c r="D99" i="1"/>
  <c r="E99" i="1"/>
  <c r="E98" i="1"/>
  <c r="D98" i="1"/>
  <c r="D97" i="1"/>
  <c r="E97" i="1" l="1"/>
  <c r="F84" i="1"/>
  <c r="F85" i="1"/>
  <c r="F86" i="1"/>
  <c r="F83" i="1"/>
  <c r="D84" i="1"/>
  <c r="E84" i="1"/>
  <c r="D85" i="1"/>
  <c r="E85" i="1"/>
  <c r="D86" i="1"/>
  <c r="E86" i="1"/>
  <c r="E83" i="1"/>
  <c r="D83" i="1"/>
</calcChain>
</file>

<file path=xl/sharedStrings.xml><?xml version="1.0" encoding="utf-8"?>
<sst xmlns="http://schemas.openxmlformats.org/spreadsheetml/2006/main" count="50" uniqueCount="41">
  <si>
    <t>Vérification des Boulons d'Assemblage</t>
  </si>
  <si>
    <t>Tribune Sud Matmut Stadium 2014</t>
  </si>
  <si>
    <t>Assemblage des platines par 4 boulons M10 qualité 8.8 zingués.</t>
  </si>
  <si>
    <t>soit</t>
  </si>
  <si>
    <r>
      <t>F</t>
    </r>
    <r>
      <rPr>
        <sz val="8"/>
        <color theme="1"/>
        <rFont val="Calibri"/>
        <family val="2"/>
        <scheme val="minor"/>
      </rPr>
      <t xml:space="preserve">v,Rd = </t>
    </r>
  </si>
  <si>
    <r>
      <t>F</t>
    </r>
    <r>
      <rPr>
        <sz val="8"/>
        <color theme="1"/>
        <rFont val="Calibri"/>
        <family val="2"/>
        <scheme val="minor"/>
      </rPr>
      <t xml:space="preserve">t,Rd = </t>
    </r>
  </si>
  <si>
    <t>on vérifie :</t>
  </si>
  <si>
    <t>avec :</t>
  </si>
  <si>
    <t xml:space="preserve">Nœud/Cas </t>
  </si>
  <si>
    <r>
      <t>F</t>
    </r>
    <r>
      <rPr>
        <sz val="8"/>
        <color theme="1"/>
        <rFont val="Calibri"/>
        <family val="2"/>
        <scheme val="minor"/>
      </rPr>
      <t xml:space="preserve">v,Ed </t>
    </r>
  </si>
  <si>
    <t>FX (daN)</t>
  </si>
  <si>
    <r>
      <t>F</t>
    </r>
    <r>
      <rPr>
        <sz val="8"/>
        <color theme="1"/>
        <rFont val="Calibri"/>
        <family val="2"/>
        <scheme val="minor"/>
      </rPr>
      <t xml:space="preserve">t,Ed </t>
    </r>
  </si>
  <si>
    <t>FZ (daN)</t>
  </si>
  <si>
    <t>ACC/14</t>
  </si>
  <si>
    <r>
      <t>F</t>
    </r>
    <r>
      <rPr>
        <sz val="8"/>
        <color theme="1"/>
        <rFont val="Calibri"/>
        <family val="2"/>
        <scheme val="minor"/>
      </rPr>
      <t>v,Ed</t>
    </r>
    <r>
      <rPr>
        <sz val="11"/>
        <color theme="1"/>
        <rFont val="Calibri"/>
        <family val="2"/>
        <scheme val="minor"/>
      </rPr>
      <t xml:space="preserve"> &lt;  F</t>
    </r>
    <r>
      <rPr>
        <sz val="8"/>
        <color theme="1"/>
        <rFont val="Calibri"/>
        <family val="2"/>
        <scheme val="minor"/>
      </rPr>
      <t xml:space="preserve">v,Rd </t>
    </r>
  </si>
  <si>
    <t>et</t>
  </si>
  <si>
    <r>
      <t>F</t>
    </r>
    <r>
      <rPr>
        <sz val="8"/>
        <color theme="1"/>
        <rFont val="Calibri"/>
        <family val="2"/>
        <scheme val="minor"/>
      </rPr>
      <t>t,Ed</t>
    </r>
    <r>
      <rPr>
        <sz val="11"/>
        <color theme="1"/>
        <rFont val="Calibri"/>
        <family val="2"/>
        <scheme val="minor"/>
      </rPr>
      <t xml:space="preserve"> &lt;  F</t>
    </r>
    <r>
      <rPr>
        <sz val="8"/>
        <color theme="1"/>
        <rFont val="Calibri"/>
        <family val="2"/>
        <scheme val="minor"/>
      </rPr>
      <t xml:space="preserve">t,Rd </t>
    </r>
  </si>
  <si>
    <t>Cisaillement</t>
  </si>
  <si>
    <t>Traction</t>
  </si>
  <si>
    <t>pour 1 boulon</t>
  </si>
  <si>
    <t>pour 2 boulon effectifs</t>
  </si>
  <si>
    <r>
      <t>F</t>
    </r>
    <r>
      <rPr>
        <sz val="8"/>
        <color theme="1"/>
        <rFont val="Calibri"/>
        <family val="2"/>
        <scheme val="minor"/>
      </rPr>
      <t>v,Ed</t>
    </r>
    <r>
      <rPr>
        <sz val="11"/>
        <color theme="1"/>
        <rFont val="Calibri"/>
        <family val="2"/>
        <scheme val="minor"/>
      </rPr>
      <t xml:space="preserve"> &lt;  </t>
    </r>
    <r>
      <rPr>
        <sz val="8"/>
        <color theme="1"/>
        <rFont val="Calibri"/>
        <family val="2"/>
        <scheme val="minor"/>
      </rPr>
      <t>2*</t>
    </r>
    <r>
      <rPr>
        <sz val="11"/>
        <color theme="1"/>
        <rFont val="Calibri"/>
        <family val="2"/>
        <scheme val="minor"/>
      </rPr>
      <t>F</t>
    </r>
    <r>
      <rPr>
        <sz val="8"/>
        <color theme="1"/>
        <rFont val="Calibri"/>
        <family val="2"/>
        <scheme val="minor"/>
      </rPr>
      <t>v,Rd</t>
    </r>
  </si>
  <si>
    <r>
      <t>F</t>
    </r>
    <r>
      <rPr>
        <sz val="8"/>
        <color theme="1"/>
        <rFont val="Calibri"/>
        <family val="2"/>
        <scheme val="minor"/>
      </rPr>
      <t>t,Ed</t>
    </r>
    <r>
      <rPr>
        <sz val="11"/>
        <color theme="1"/>
        <rFont val="Calibri"/>
        <family val="2"/>
        <scheme val="minor"/>
      </rPr>
      <t xml:space="preserve"> &lt;  </t>
    </r>
    <r>
      <rPr>
        <sz val="8"/>
        <color theme="1"/>
        <rFont val="Calibri"/>
        <family val="2"/>
        <scheme val="minor"/>
      </rPr>
      <t>2*</t>
    </r>
    <r>
      <rPr>
        <sz val="11"/>
        <color theme="1"/>
        <rFont val="Calibri"/>
        <family val="2"/>
        <scheme val="minor"/>
      </rPr>
      <t>F</t>
    </r>
    <r>
      <rPr>
        <sz val="8"/>
        <color theme="1"/>
        <rFont val="Calibri"/>
        <family val="2"/>
        <scheme val="minor"/>
      </rPr>
      <t xml:space="preserve">t,Rd </t>
    </r>
  </si>
  <si>
    <t>2*</t>
  </si>
  <si>
    <t>*2</t>
  </si>
  <si>
    <t>Section Pied N°17</t>
  </si>
  <si>
    <t>ACC/6</t>
  </si>
  <si>
    <t>ELS:CAR/3</t>
  </si>
  <si>
    <t>Résistance à la pression diamétrale :</t>
  </si>
  <si>
    <t>p = pression diamétrale</t>
  </si>
  <si>
    <t>d = diamètre du boulon (10mm)</t>
  </si>
  <si>
    <t>F = Fx (N)</t>
  </si>
  <si>
    <r>
      <t>ᵞ</t>
    </r>
    <r>
      <rPr>
        <sz val="8"/>
        <color theme="1"/>
        <rFont val="Calibri"/>
        <family val="2"/>
      </rPr>
      <t xml:space="preserve">Mb </t>
    </r>
    <r>
      <rPr>
        <sz val="11"/>
        <color theme="1"/>
        <rFont val="Calibri"/>
        <family val="2"/>
      </rPr>
      <t>= 1,25</t>
    </r>
  </si>
  <si>
    <r>
      <t>F</t>
    </r>
    <r>
      <rPr>
        <sz val="8"/>
        <color theme="1"/>
        <rFont val="Calibri"/>
        <family val="2"/>
        <scheme val="minor"/>
      </rPr>
      <t>u</t>
    </r>
    <r>
      <rPr>
        <sz val="11"/>
        <color theme="1"/>
        <rFont val="Calibri"/>
        <family val="2"/>
        <scheme val="minor"/>
      </rPr>
      <t xml:space="preserve"> = 360 Mpa (S235)</t>
    </r>
  </si>
  <si>
    <r>
      <t xml:space="preserve">p </t>
    </r>
    <r>
      <rPr>
        <sz val="8"/>
        <color theme="1"/>
        <rFont val="Calibri"/>
        <family val="2"/>
        <scheme val="minor"/>
      </rPr>
      <t>( 2 boulons)</t>
    </r>
  </si>
  <si>
    <r>
      <t>F</t>
    </r>
    <r>
      <rPr>
        <sz val="8"/>
        <color theme="1"/>
        <rFont val="Calibri"/>
        <family val="2"/>
        <scheme val="minor"/>
      </rPr>
      <t>u</t>
    </r>
    <r>
      <rPr>
        <sz val="11"/>
        <color theme="1"/>
        <rFont val="Calibri"/>
        <family val="2"/>
        <scheme val="minor"/>
      </rPr>
      <t>/</t>
    </r>
    <r>
      <rPr>
        <sz val="11"/>
        <color theme="1"/>
        <rFont val="Calibri"/>
        <family val="2"/>
      </rPr>
      <t>ᵞ</t>
    </r>
    <r>
      <rPr>
        <sz val="8"/>
        <color theme="1"/>
        <rFont val="Calibri"/>
        <family val="2"/>
      </rPr>
      <t>Mb</t>
    </r>
  </si>
  <si>
    <r>
      <t>p &lt; F</t>
    </r>
    <r>
      <rPr>
        <sz val="8"/>
        <color theme="1"/>
        <rFont val="Calibri"/>
        <family val="2"/>
        <scheme val="minor"/>
      </rPr>
      <t>u</t>
    </r>
    <r>
      <rPr>
        <sz val="11"/>
        <color theme="1"/>
        <rFont val="Calibri"/>
        <family val="2"/>
        <scheme val="minor"/>
      </rPr>
      <t>/</t>
    </r>
    <r>
      <rPr>
        <sz val="11"/>
        <color theme="1"/>
        <rFont val="Calibri"/>
        <family val="2"/>
      </rPr>
      <t>ᵞ</t>
    </r>
    <r>
      <rPr>
        <sz val="8"/>
        <color theme="1"/>
        <rFont val="Calibri"/>
        <family val="2"/>
      </rPr>
      <t>Mb</t>
    </r>
  </si>
  <si>
    <t>ACC/18</t>
  </si>
  <si>
    <t>ACC/10</t>
  </si>
  <si>
    <t>ELS:CAR/2</t>
  </si>
  <si>
    <t>t = épaisseur de la pièce (10mm)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</si>
</sst>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&quot; daN&quot;"/>
    <numFmt numFmtId="165" formatCode="0.00&quot; MPa&quot;"/>
    <numFmt numFmtId="166" formatCode="0&quot; MPa&quot;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8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right"/>
    </xf>
    <xf numFmtId="164" fontId="0" fillId="0" borderId="0" xfId="0" applyNumberFormat="1"/>
    <xf numFmtId="0" fontId="3" fillId="0" borderId="0" xfId="0" applyFont="1"/>
    <xf numFmtId="164" fontId="0" fillId="0" borderId="0" xfId="0" applyNumberForma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4" fontId="0" fillId="0" borderId="1" xfId="0" applyNumberFormat="1" applyBorder="1"/>
    <xf numFmtId="2" fontId="0" fillId="0" borderId="1" xfId="0" applyNumberForma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2" fillId="0" borderId="5" xfId="0" applyFont="1" applyBorder="1" applyAlignment="1">
      <alignment horizontal="right" indent="2"/>
    </xf>
    <xf numFmtId="0" fontId="2" fillId="0" borderId="4" xfId="0" applyFont="1" applyBorder="1" applyAlignment="1">
      <alignment horizontal="left" indent="3"/>
    </xf>
    <xf numFmtId="0" fontId="3" fillId="0" borderId="0" xfId="0" applyFont="1" applyFill="1" applyBorder="1" applyAlignment="1">
      <alignment horizontal="left"/>
    </xf>
    <xf numFmtId="0" fontId="5" fillId="0" borderId="0" xfId="0" applyFont="1"/>
    <xf numFmtId="165" fontId="0" fillId="0" borderId="1" xfId="0" applyNumberFormat="1" applyBorder="1" applyAlignment="1">
      <alignment horizontal="center"/>
    </xf>
    <xf numFmtId="166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2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66675</xdr:rowOff>
    </xdr:from>
    <xdr:to>
      <xdr:col>7</xdr:col>
      <xdr:colOff>704850</xdr:colOff>
      <xdr:row>27</xdr:row>
      <xdr:rowOff>54522</xdr:rowOff>
    </xdr:to>
    <xdr:pic>
      <xdr:nvPicPr>
        <xdr:cNvPr id="3" name="Imag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8175"/>
          <a:ext cx="6096000" cy="45598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</xdr:row>
      <xdr:rowOff>61781</xdr:rowOff>
    </xdr:from>
    <xdr:to>
      <xdr:col>7</xdr:col>
      <xdr:colOff>714374</xdr:colOff>
      <xdr:row>67</xdr:row>
      <xdr:rowOff>0</xdr:rowOff>
    </xdr:to>
    <xdr:pic>
      <xdr:nvPicPr>
        <xdr:cNvPr id="2" name="Imag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05281"/>
          <a:ext cx="6105524" cy="75582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123825</xdr:colOff>
      <xdr:row>77</xdr:row>
      <xdr:rowOff>0</xdr:rowOff>
    </xdr:from>
    <xdr:to>
      <xdr:col>2</xdr:col>
      <xdr:colOff>485775</xdr:colOff>
      <xdr:row>79</xdr:row>
      <xdr:rowOff>28575</xdr:rowOff>
    </xdr:to>
    <xdr:pic>
      <xdr:nvPicPr>
        <xdr:cNvPr id="4" name="Image 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13525500"/>
          <a:ext cx="112395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409575</xdr:colOff>
      <xdr:row>80</xdr:row>
      <xdr:rowOff>41910</xdr:rowOff>
    </xdr:from>
    <xdr:to>
      <xdr:col>6</xdr:col>
      <xdr:colOff>428625</xdr:colOff>
      <xdr:row>81</xdr:row>
      <xdr:rowOff>175260</xdr:rowOff>
    </xdr:to>
    <xdr:pic>
      <xdr:nvPicPr>
        <xdr:cNvPr id="5" name="Image 4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684" r="20339" b="-2325"/>
        <a:stretch/>
      </xdr:blipFill>
      <xdr:spPr bwMode="auto">
        <a:xfrm>
          <a:off x="4280535" y="14900910"/>
          <a:ext cx="78105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30714</xdr:colOff>
      <xdr:row>93</xdr:row>
      <xdr:rowOff>38100</xdr:rowOff>
    </xdr:from>
    <xdr:to>
      <xdr:col>7</xdr:col>
      <xdr:colOff>704850</xdr:colOff>
      <xdr:row>100</xdr:row>
      <xdr:rowOff>9525</xdr:rowOff>
    </xdr:to>
    <xdr:pic>
      <xdr:nvPicPr>
        <xdr:cNvPr id="6" name="Image 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7864" y="17754600"/>
          <a:ext cx="2198136" cy="1304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tabSelected="1" zoomScaleNormal="100" workbookViewId="0">
      <selection activeCell="N15" sqref="N15"/>
    </sheetView>
  </sheetViews>
  <sheetFormatPr baseColWidth="10" defaultRowHeight="15" x14ac:dyDescent="0.25"/>
  <cols>
    <col min="4" max="5" width="11.85546875" customWidth="1"/>
    <col min="8" max="8" width="11.140625" customWidth="1"/>
  </cols>
  <sheetData>
    <row r="1" spans="1:8" x14ac:dyDescent="0.25">
      <c r="A1" s="18" t="s">
        <v>0</v>
      </c>
      <c r="B1" s="18"/>
      <c r="C1" s="18"/>
      <c r="D1" s="18"/>
      <c r="E1" s="18"/>
      <c r="F1" s="18"/>
      <c r="G1" s="18"/>
      <c r="H1" s="18"/>
    </row>
    <row r="2" spans="1:8" x14ac:dyDescent="0.25">
      <c r="A2" s="18"/>
      <c r="B2" s="18"/>
      <c r="C2" s="18"/>
      <c r="D2" s="18"/>
      <c r="E2" s="18"/>
      <c r="F2" s="18"/>
      <c r="G2" s="18"/>
      <c r="H2" s="18"/>
    </row>
    <row r="3" spans="1:8" x14ac:dyDescent="0.25">
      <c r="A3" s="19" t="s">
        <v>1</v>
      </c>
      <c r="B3" s="19"/>
      <c r="C3" s="19"/>
      <c r="G3" s="19" t="s">
        <v>25</v>
      </c>
      <c r="H3" s="19"/>
    </row>
    <row r="71" spans="1:7" x14ac:dyDescent="0.25">
      <c r="A71" s="3" t="s">
        <v>2</v>
      </c>
    </row>
    <row r="72" spans="1:7" x14ac:dyDescent="0.25">
      <c r="A72" s="3"/>
    </row>
    <row r="73" spans="1:7" x14ac:dyDescent="0.25">
      <c r="A73" t="s">
        <v>3</v>
      </c>
      <c r="B73" s="1" t="s">
        <v>4</v>
      </c>
      <c r="C73" s="2">
        <v>2230</v>
      </c>
      <c r="E73" t="s">
        <v>19</v>
      </c>
    </row>
    <row r="74" spans="1:7" x14ac:dyDescent="0.25">
      <c r="B74" s="1" t="s">
        <v>5</v>
      </c>
      <c r="C74" s="2">
        <v>3340</v>
      </c>
      <c r="E74" t="s">
        <v>19</v>
      </c>
    </row>
    <row r="75" spans="1:7" x14ac:dyDescent="0.25">
      <c r="B75" s="1"/>
      <c r="C75" s="2"/>
    </row>
    <row r="76" spans="1:7" x14ac:dyDescent="0.25">
      <c r="A76" t="s">
        <v>6</v>
      </c>
      <c r="B76" s="1" t="s">
        <v>14</v>
      </c>
      <c r="C76" s="4" t="s">
        <v>15</v>
      </c>
      <c r="D76" s="1" t="s">
        <v>16</v>
      </c>
      <c r="F76" t="s">
        <v>20</v>
      </c>
    </row>
    <row r="77" spans="1:7" x14ac:dyDescent="0.25">
      <c r="B77" s="1"/>
      <c r="C77" s="2"/>
    </row>
    <row r="78" spans="1:7" x14ac:dyDescent="0.25">
      <c r="A78" s="20" t="s">
        <v>6</v>
      </c>
      <c r="F78" s="20" t="s">
        <v>20</v>
      </c>
      <c r="G78" s="20"/>
    </row>
    <row r="79" spans="1:7" x14ac:dyDescent="0.25">
      <c r="A79" s="20"/>
      <c r="F79" s="20"/>
      <c r="G79" s="20"/>
    </row>
    <row r="80" spans="1:7" x14ac:dyDescent="0.25">
      <c r="A80" t="s">
        <v>7</v>
      </c>
    </row>
    <row r="81" spans="1:7" x14ac:dyDescent="0.25">
      <c r="B81" s="6" t="s">
        <v>10</v>
      </c>
      <c r="C81" s="6" t="s">
        <v>12</v>
      </c>
      <c r="D81" s="9" t="s">
        <v>17</v>
      </c>
      <c r="E81" s="9" t="s">
        <v>18</v>
      </c>
      <c r="F81" s="10"/>
      <c r="G81" s="11"/>
    </row>
    <row r="82" spans="1:7" x14ac:dyDescent="0.25">
      <c r="A82" s="5" t="s">
        <v>8</v>
      </c>
      <c r="B82" s="6" t="s">
        <v>9</v>
      </c>
      <c r="C82" s="6" t="s">
        <v>11</v>
      </c>
      <c r="D82" s="6" t="s">
        <v>21</v>
      </c>
      <c r="E82" s="6" t="s">
        <v>22</v>
      </c>
      <c r="F82" s="13" t="s">
        <v>23</v>
      </c>
      <c r="G82" s="12" t="s">
        <v>24</v>
      </c>
    </row>
    <row r="83" spans="1:7" x14ac:dyDescent="0.25">
      <c r="A83" s="6" t="s">
        <v>13</v>
      </c>
      <c r="B83" s="7">
        <v>0</v>
      </c>
      <c r="C83" s="7">
        <v>338.41</v>
      </c>
      <c r="D83" s="8" t="str">
        <f>IF(B83&lt;$C$73*2,"OK","!!!!!")</f>
        <v>OK</v>
      </c>
      <c r="E83" s="8" t="str">
        <f>IF(C83&lt;$C$73*2,"OK","!!!!!")</f>
        <v>OK</v>
      </c>
      <c r="F83" s="21">
        <f>(B83/($C$73*2))+(C83/(1.4*($C$74*2)))</f>
        <v>3.618584260051326E-2</v>
      </c>
      <c r="G83" s="21"/>
    </row>
    <row r="84" spans="1:7" x14ac:dyDescent="0.25">
      <c r="A84" s="6" t="s">
        <v>26</v>
      </c>
      <c r="B84" s="7">
        <v>0</v>
      </c>
      <c r="C84" s="7">
        <v>0</v>
      </c>
      <c r="D84" s="8" t="str">
        <f t="shared" ref="D84:D86" si="0">IF(B84&lt;$C$73*2,"OK","!!!!!")</f>
        <v>OK</v>
      </c>
      <c r="E84" s="8" t="str">
        <f t="shared" ref="E84:E86" si="1">IF(C84&lt;$C$73*2,"OK","!!!!!")</f>
        <v>OK</v>
      </c>
      <c r="F84" s="21">
        <f t="shared" ref="F84:F86" si="2">(B84/($C$73*2))+(C84/(1.4*($C$74*2)))</f>
        <v>0</v>
      </c>
      <c r="G84" s="21"/>
    </row>
    <row r="85" spans="1:7" x14ac:dyDescent="0.25">
      <c r="A85" s="6" t="s">
        <v>13</v>
      </c>
      <c r="B85" s="7">
        <v>0</v>
      </c>
      <c r="C85" s="7">
        <v>338.41</v>
      </c>
      <c r="D85" s="8" t="str">
        <f t="shared" si="0"/>
        <v>OK</v>
      </c>
      <c r="E85" s="8" t="str">
        <f t="shared" si="1"/>
        <v>OK</v>
      </c>
      <c r="F85" s="21">
        <f t="shared" si="2"/>
        <v>3.618584260051326E-2</v>
      </c>
      <c r="G85" s="21"/>
    </row>
    <row r="86" spans="1:7" x14ac:dyDescent="0.25">
      <c r="A86" s="6" t="s">
        <v>27</v>
      </c>
      <c r="B86" s="7">
        <v>0</v>
      </c>
      <c r="C86" s="7">
        <v>0</v>
      </c>
      <c r="D86" s="8" t="str">
        <f t="shared" si="0"/>
        <v>OK</v>
      </c>
      <c r="E86" s="8" t="str">
        <f t="shared" si="1"/>
        <v>OK</v>
      </c>
      <c r="F86" s="21">
        <f t="shared" si="2"/>
        <v>0</v>
      </c>
      <c r="G86" s="21"/>
    </row>
    <row r="90" spans="1:7" x14ac:dyDescent="0.25">
      <c r="A90" s="14" t="s">
        <v>28</v>
      </c>
    </row>
    <row r="92" spans="1:7" x14ac:dyDescent="0.25">
      <c r="A92" t="s">
        <v>40</v>
      </c>
      <c r="D92" t="s">
        <v>29</v>
      </c>
      <c r="F92" t="s">
        <v>20</v>
      </c>
    </row>
    <row r="93" spans="1:7" x14ac:dyDescent="0.25">
      <c r="A93" t="s">
        <v>30</v>
      </c>
      <c r="D93" t="s">
        <v>31</v>
      </c>
    </row>
    <row r="94" spans="1:7" x14ac:dyDescent="0.25">
      <c r="A94" s="15" t="s">
        <v>32</v>
      </c>
      <c r="D94" t="s">
        <v>33</v>
      </c>
    </row>
    <row r="95" spans="1:7" x14ac:dyDescent="0.25">
      <c r="B95" s="6" t="s">
        <v>10</v>
      </c>
    </row>
    <row r="96" spans="1:7" x14ac:dyDescent="0.25">
      <c r="A96" s="5" t="s">
        <v>8</v>
      </c>
      <c r="B96" s="6" t="s">
        <v>9</v>
      </c>
      <c r="C96" s="6" t="s">
        <v>34</v>
      </c>
      <c r="D96" s="6" t="s">
        <v>35</v>
      </c>
      <c r="E96" s="6" t="s">
        <v>36</v>
      </c>
    </row>
    <row r="97" spans="1:5" x14ac:dyDescent="0.25">
      <c r="A97" s="6" t="s">
        <v>37</v>
      </c>
      <c r="B97" s="7">
        <v>0</v>
      </c>
      <c r="C97" s="16">
        <f>(B97*10)/(10*10*2)</f>
        <v>0</v>
      </c>
      <c r="D97" s="17">
        <f>360/1.25</f>
        <v>288</v>
      </c>
      <c r="E97" s="6" t="str">
        <f>IF(C97&lt;D97,"OK","!!!!!")</f>
        <v>OK</v>
      </c>
    </row>
    <row r="98" spans="1:5" x14ac:dyDescent="0.25">
      <c r="A98" s="6" t="s">
        <v>38</v>
      </c>
      <c r="B98" s="7">
        <v>0</v>
      </c>
      <c r="C98" s="16">
        <f t="shared" ref="C98:C100" si="3">(B98*10)/(10*10*2)</f>
        <v>0</v>
      </c>
      <c r="D98" s="17">
        <f t="shared" ref="D98:D100" si="4">360/1.25</f>
        <v>288</v>
      </c>
      <c r="E98" s="6" t="str">
        <f t="shared" ref="E98:E100" si="5">IF(C98&lt;D98,"OK","!!!!!")</f>
        <v>OK</v>
      </c>
    </row>
    <row r="99" spans="1:5" x14ac:dyDescent="0.25">
      <c r="A99" s="6" t="s">
        <v>13</v>
      </c>
      <c r="B99" s="7">
        <v>0</v>
      </c>
      <c r="C99" s="16">
        <f t="shared" si="3"/>
        <v>0</v>
      </c>
      <c r="D99" s="17">
        <f t="shared" si="4"/>
        <v>288</v>
      </c>
      <c r="E99" s="6" t="str">
        <f t="shared" si="5"/>
        <v>OK</v>
      </c>
    </row>
    <row r="100" spans="1:5" x14ac:dyDescent="0.25">
      <c r="A100" s="6" t="s">
        <v>39</v>
      </c>
      <c r="B100" s="7">
        <v>0</v>
      </c>
      <c r="C100" s="16">
        <f t="shared" si="3"/>
        <v>0</v>
      </c>
      <c r="D100" s="17">
        <f t="shared" si="4"/>
        <v>288</v>
      </c>
      <c r="E100" s="6" t="str">
        <f t="shared" si="5"/>
        <v>OK</v>
      </c>
    </row>
  </sheetData>
  <mergeCells count="9">
    <mergeCell ref="A1:H2"/>
    <mergeCell ref="A3:C3"/>
    <mergeCell ref="G3:H3"/>
    <mergeCell ref="A78:A79"/>
    <mergeCell ref="F86:G86"/>
    <mergeCell ref="F78:G79"/>
    <mergeCell ref="F83:G83"/>
    <mergeCell ref="F84:G84"/>
    <mergeCell ref="F85:G85"/>
  </mergeCells>
  <pageMargins left="0.7" right="0.7" top="0.75" bottom="0.75" header="0.3" footer="0.3"/>
  <pageSetup paperSize="9" scale="95" orientation="portrait" r:id="rId1"/>
  <colBreaks count="1" manualBreakCount="1">
    <brk id="8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SCHOLLHAMMER</dc:creator>
  <cp:lastModifiedBy>Paul SCHOLLHAMMER</cp:lastModifiedBy>
  <cp:lastPrinted>2014-04-10T09:11:28Z</cp:lastPrinted>
  <dcterms:created xsi:type="dcterms:W3CDTF">2014-04-09T13:10:52Z</dcterms:created>
  <dcterms:modified xsi:type="dcterms:W3CDTF">2014-04-10T09:11:36Z</dcterms:modified>
</cp:coreProperties>
</file>